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120" yWindow="-120" windowWidth="20730" windowHeight="11160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7" l="1"/>
  <c r="I6" i="17" s="1"/>
  <c r="I5" i="17"/>
  <c r="H4" i="17"/>
  <c r="H7" i="17" l="1"/>
  <c r="I4" i="17"/>
  <c r="I7" i="17" s="1"/>
  <c r="E5" i="6" l="1"/>
  <c r="F5" i="6" s="1"/>
  <c r="G12" i="6" l="1"/>
  <c r="E5" i="21"/>
</calcChain>
</file>

<file path=xl/sharedStrings.xml><?xml version="1.0" encoding="utf-8"?>
<sst xmlns="http://schemas.openxmlformats.org/spreadsheetml/2006/main" count="64" uniqueCount="58">
  <si>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</si>
  <si>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</si>
  <si>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</si>
  <si>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</si>
  <si>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</si>
  <si>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</si>
  <si>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</si>
  <si>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</si>
  <si>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</si>
  <si>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</si>
  <si>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</si>
  <si>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</si>
  <si>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</si>
  <si>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</si>
  <si>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</si>
  <si>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</si>
  <si>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</si>
  <si>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</si>
  <si>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</si>
  <si>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</si>
  <si>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</si>
  <si>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</si>
  <si>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</si>
  <si>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</si>
  <si>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</si>
  <si>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</si>
  <si>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</si>
  <si>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</si>
  <si>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</si>
  <si>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</si>
  <si>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</si>
  <si>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</si>
  <si>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</si>
  <si>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</si>
  <si>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</si>
  <si>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</si>
  <si>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</si>
  <si>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</si>
  <si>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</si>
  <si>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</si>
  <si>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</si>
  <si>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</si>
  <si>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</si>
  <si>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</si>
  <si>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на октябрь</t>
  </si>
  <si>
    <t>22382</t>
  </si>
  <si>
    <t>за Июль 2020 г.</t>
  </si>
  <si>
    <t>СПРАВОЧНАЯ ИНФОРМАЦИЯ потребление коммунальных услуг в доме ул.Москвина, д.10  Июль 2020 г.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</si>
  <si>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</si>
  <si>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</si>
  <si>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</si>
  <si>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</si>
  <si>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</si>
  <si>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</si>
  <si>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</si>
  <si>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</si>
  <si>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Показатель расчетной единицы</t>
  </si>
  <si>
    <t>Отчет по вывозу ТКО за июль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</si>
</sst>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_(* #,##0.00_);_(* \(#,##0.00\);_(* &quot;-&quot;??_);_(@_)"/>
    <numFmt numFmtId="168" formatCode="0.0"/>
    <numFmt numFmtId="169" formatCode="_-* #,##0.00\ _р_._-;\-* #,##0.00\ _р_._-;_-* &quot;-&quot;??\ _р_._-;_-@_-"/>
    <numFmt numFmtId="170" formatCode="_-* #,##0.0_р_._-;\-* #,##0.0_р_._-;_-* \-??_р_._-;_-@_-"/>
    <numFmt numFmtId="171" formatCode="_-* #,##0.000_р_._-;\-* #,##0.000_р_._-;_-* &quot;-&quot;??_р_._-;_-@_-"/>
    <numFmt numFmtId="172" formatCode="_-* #,##0\ _₽_-;\-* #,##0\ _₽_-;_-* &quot;-&quot;??\ _₽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8" fontId="17" fillId="0" borderId="1" xfId="0" applyNumberFormat="1" applyFont="1" applyBorder="1" applyAlignment="1">
      <alignment horizontal="center" wrapText="1"/>
    </xf>
    <xf numFmtId="168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0" fontId="20" fillId="0" borderId="0" xfId="1" applyNumberFormat="1" applyFont="1" applyBorder="1" applyProtection="1"/>
    <xf numFmtId="171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2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2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zoomScaleSheetLayoutView="115" workbookViewId="0">
      <selection activeCell="F20" sqref="F20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49" t="s">
        <v>2</v>
      </c>
      <c r="B1" s="49"/>
      <c r="C1" s="49"/>
      <c r="D1" s="49"/>
      <c r="E1" s="49"/>
      <c r="F1" s="49"/>
    </row>
    <row r="2" spans="1:10" ht="18.75">
      <c r="A2" s="4" t="s">
        <v>8</v>
      </c>
      <c r="B2" s="4"/>
      <c r="C2" s="4"/>
      <c r="D2" s="4"/>
      <c r="E2" s="4" t="s">
        <v>46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6">
        <v>7901.19</v>
      </c>
      <c r="D5" s="16">
        <v>7931.24</v>
      </c>
      <c r="E5" s="27">
        <f>D5-C5</f>
        <v>30.050000000000182</v>
      </c>
      <c r="F5" s="27">
        <f>E5+G5</f>
        <v>31.140000000000182</v>
      </c>
      <c r="G5" s="15">
        <v>1.0900000000000001</v>
      </c>
      <c r="H5" s="28"/>
      <c r="I5" s="28"/>
      <c r="J5" s="37"/>
    </row>
    <row r="6" spans="1:10" ht="17.25" customHeight="1">
      <c r="A6" s="50" t="s">
        <v>10</v>
      </c>
      <c r="B6" s="50"/>
      <c r="C6" s="50"/>
      <c r="D6" s="50"/>
      <c r="E6" s="50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2" t="s">
        <v>42</v>
      </c>
      <c r="B8" s="53"/>
      <c r="C8" s="53"/>
      <c r="D8" s="53"/>
      <c r="E8" s="53"/>
      <c r="F8" s="30">
        <v>610.5</v>
      </c>
    </row>
    <row r="9" spans="1:10" ht="19.899999999999999" customHeight="1">
      <c r="A9" s="51" t="s">
        <v>32</v>
      </c>
      <c r="B9" s="51"/>
      <c r="C9" s="51"/>
      <c r="D9" s="51"/>
      <c r="E9" s="51"/>
      <c r="F9" s="31">
        <v>5.0999999999999997E-2</v>
      </c>
    </row>
    <row r="10" spans="1:10" ht="37.5" customHeight="1">
      <c r="A10" s="54" t="s">
        <v>33</v>
      </c>
      <c r="B10" s="54"/>
      <c r="C10" s="54"/>
      <c r="D10" s="54"/>
      <c r="E10" s="54"/>
      <c r="F10" s="32">
        <v>31.14</v>
      </c>
    </row>
    <row r="11" spans="1:10" ht="18" customHeight="1">
      <c r="A11" s="51" t="s">
        <v>34</v>
      </c>
      <c r="B11" s="51"/>
      <c r="C11" s="51"/>
      <c r="D11" s="51"/>
      <c r="E11" s="51"/>
      <c r="F11" s="32">
        <v>0</v>
      </c>
      <c r="G11" t="s">
        <v>44</v>
      </c>
    </row>
    <row r="12" spans="1:10" ht="37.15" customHeight="1">
      <c r="A12" s="54" t="s">
        <v>43</v>
      </c>
      <c r="B12" s="54"/>
      <c r="C12" s="54"/>
      <c r="D12" s="54"/>
      <c r="E12" s="54"/>
      <c r="F12" s="31">
        <v>5.0999999999999997E-2</v>
      </c>
      <c r="G12">
        <f>F12*F18</f>
        <v>119.06511</v>
      </c>
    </row>
    <row r="13" spans="1:10" ht="30" customHeight="1">
      <c r="A13" s="54" t="s">
        <v>35</v>
      </c>
      <c r="B13" s="54"/>
      <c r="C13" s="54"/>
      <c r="D13" s="54"/>
      <c r="E13" s="54"/>
      <c r="F13" s="33">
        <v>147.08000000000001</v>
      </c>
      <c r="J13" s="11"/>
    </row>
    <row r="14" spans="1:10" ht="29.45" customHeight="1">
      <c r="A14" s="54" t="s">
        <v>36</v>
      </c>
      <c r="B14" s="54"/>
      <c r="C14" s="54"/>
      <c r="D14" s="54"/>
      <c r="E14" s="54"/>
      <c r="F14" s="33">
        <v>428.63</v>
      </c>
      <c r="J14" s="11"/>
    </row>
    <row r="15" spans="1:10" ht="18.75">
      <c r="A15" s="51" t="s">
        <v>38</v>
      </c>
      <c r="B15" s="51"/>
      <c r="C15" s="51"/>
      <c r="D15" s="51"/>
      <c r="E15" s="51"/>
      <c r="F15" s="34">
        <v>2216</v>
      </c>
    </row>
    <row r="16" spans="1:10" ht="18.75">
      <c r="A16" s="51" t="s">
        <v>39</v>
      </c>
      <c r="B16" s="51"/>
      <c r="C16" s="51"/>
      <c r="D16" s="51"/>
      <c r="E16" s="51"/>
      <c r="F16" s="32">
        <v>28.01</v>
      </c>
    </row>
    <row r="17" spans="1:6" ht="18.75">
      <c r="A17" s="51" t="s">
        <v>40</v>
      </c>
      <c r="B17" s="51"/>
      <c r="C17" s="51"/>
      <c r="D17" s="51"/>
      <c r="E17" s="51"/>
      <c r="F17" s="32">
        <v>4.01</v>
      </c>
    </row>
    <row r="18" spans="1:6" ht="18.75">
      <c r="A18" s="51" t="s">
        <v>41</v>
      </c>
      <c r="B18" s="51"/>
      <c r="C18" s="51"/>
      <c r="D18" s="51"/>
      <c r="E18" s="51"/>
      <c r="F18" s="32">
        <v>2334.61</v>
      </c>
    </row>
    <row r="19" spans="1:6" ht="35.450000000000003" customHeight="1">
      <c r="A19" s="52" t="s">
        <v>37</v>
      </c>
      <c r="B19" s="53"/>
      <c r="C19" s="53"/>
      <c r="D19" s="53"/>
      <c r="E19" s="53"/>
      <c r="F19" s="35">
        <v>0</v>
      </c>
    </row>
    <row r="20" spans="1:6">
      <c r="A20" s="36"/>
      <c r="B20" s="36"/>
      <c r="C20" s="36"/>
      <c r="D20" s="36"/>
      <c r="E20" s="36"/>
    </row>
  </sheetData>
  <mergeCells count="14"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  <mergeCell ref="A1:F1"/>
    <mergeCell ref="A6:E6"/>
    <mergeCell ref="A9:E9"/>
    <mergeCell ref="A8:E8"/>
    <mergeCell ref="A10:E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H1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6" t="s">
        <v>57</v>
      </c>
      <c r="B1" s="56"/>
      <c r="C1" s="56"/>
      <c r="D1" s="56"/>
      <c r="E1" s="56"/>
      <c r="F1" s="56"/>
      <c r="G1" s="56"/>
      <c r="H1" s="56"/>
    </row>
    <row r="2" spans="1:9" ht="16.149999999999999" customHeight="1">
      <c r="B2"/>
    </row>
    <row r="3" spans="1:9" ht="27.75" customHeight="1">
      <c r="A3" s="57" t="s">
        <v>56</v>
      </c>
      <c r="B3" s="57"/>
      <c r="C3" s="57"/>
      <c r="D3" s="57"/>
      <c r="E3" s="39" t="s">
        <v>48</v>
      </c>
      <c r="F3" s="39" t="s">
        <v>49</v>
      </c>
      <c r="G3" s="39" t="s">
        <v>50</v>
      </c>
      <c r="H3" s="48" t="s">
        <v>0</v>
      </c>
      <c r="I3" s="40" t="s">
        <v>51</v>
      </c>
    </row>
    <row r="4" spans="1:9" ht="22.5" customHeight="1">
      <c r="A4" s="58" t="s">
        <v>52</v>
      </c>
      <c r="B4" s="58"/>
      <c r="C4" s="58"/>
      <c r="D4" s="58"/>
      <c r="E4" s="41">
        <v>10992</v>
      </c>
      <c r="F4" s="42">
        <v>866.1</v>
      </c>
      <c r="G4" s="42">
        <v>68.2</v>
      </c>
      <c r="H4" s="43">
        <f>G4*F4</f>
        <v>59068.020000000004</v>
      </c>
      <c r="I4" s="44">
        <f>H4/E4</f>
        <v>5.3737281659388652</v>
      </c>
    </row>
    <row r="5" spans="1:9" ht="22.5" customHeight="1">
      <c r="A5" s="59" t="s">
        <v>53</v>
      </c>
      <c r="B5" s="60"/>
      <c r="C5" s="60"/>
      <c r="D5" s="61"/>
      <c r="E5" s="41">
        <v>10992</v>
      </c>
      <c r="F5" s="42">
        <v>866.1</v>
      </c>
      <c r="G5" s="42">
        <v>9.1</v>
      </c>
      <c r="H5" s="43">
        <v>7904.03</v>
      </c>
      <c r="I5" s="44">
        <f t="shared" ref="I5" si="0">H5/E5</f>
        <v>0.71907114264919936</v>
      </c>
    </row>
    <row r="6" spans="1:9" ht="35.450000000000003" customHeight="1">
      <c r="A6" s="62" t="s">
        <v>54</v>
      </c>
      <c r="B6" s="63"/>
      <c r="C6" s="63"/>
      <c r="D6" s="64"/>
      <c r="E6" s="41">
        <v>10992</v>
      </c>
      <c r="F6" s="42"/>
      <c r="G6" s="42"/>
      <c r="H6" s="43">
        <f>H5*7.5/7</f>
        <v>8468.6035714285717</v>
      </c>
      <c r="I6" s="44">
        <f>H6/E6</f>
        <v>0.77043336712414223</v>
      </c>
    </row>
    <row r="7" spans="1:9" ht="35.450000000000003" customHeight="1">
      <c r="A7" s="55" t="s">
        <v>55</v>
      </c>
      <c r="B7" s="55"/>
      <c r="C7" s="55"/>
      <c r="D7" s="55"/>
      <c r="E7" s="45"/>
      <c r="F7" s="41"/>
      <c r="G7" s="41"/>
      <c r="H7" s="46">
        <f>SUM(H4:H6)</f>
        <v>75440.653571428571</v>
      </c>
      <c r="I7" s="47">
        <f>SUM(I4:I6)</f>
        <v>6.8632326757122071</v>
      </c>
    </row>
    <row r="8" spans="1:9" ht="78" customHeight="1">
      <c r="B8" s="14"/>
    </row>
    <row r="10" spans="1:9">
      <c r="A10" s="13"/>
    </row>
  </sheetData>
  <mergeCells count="6">
    <mergeCell ref="A7:D7"/>
    <mergeCell ref="A1:H1"/>
    <mergeCell ref="A3:D3"/>
    <mergeCell ref="A4:D4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1" sqref="G11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47</v>
      </c>
    </row>
    <row r="2" spans="1:7">
      <c r="A2" s="65" t="s">
        <v>11</v>
      </c>
      <c r="B2" s="65" t="s">
        <v>12</v>
      </c>
      <c r="C2" s="65" t="s">
        <v>13</v>
      </c>
      <c r="D2" s="65" t="s">
        <v>14</v>
      </c>
      <c r="E2" s="65" t="s">
        <v>15</v>
      </c>
      <c r="F2" s="65"/>
      <c r="G2" s="65"/>
    </row>
    <row r="3" spans="1:7">
      <c r="A3" s="65"/>
      <c r="B3" s="65"/>
      <c r="C3" s="65"/>
      <c r="D3" s="65"/>
      <c r="E3" s="65" t="s">
        <v>16</v>
      </c>
      <c r="F3" s="65"/>
      <c r="G3" s="65" t="s">
        <v>17</v>
      </c>
    </row>
    <row r="4" spans="1:7">
      <c r="A4" s="65"/>
      <c r="B4" s="65"/>
      <c r="C4" s="65"/>
      <c r="D4" s="65"/>
      <c r="E4" s="18" t="s">
        <v>18</v>
      </c>
      <c r="F4" s="18" t="s">
        <v>19</v>
      </c>
      <c r="G4" s="65"/>
    </row>
    <row r="5" spans="1:7">
      <c r="A5" s="17" t="s">
        <v>20</v>
      </c>
      <c r="B5" s="21" t="s">
        <v>21</v>
      </c>
      <c r="C5" s="22" t="s">
        <v>22</v>
      </c>
      <c r="D5" s="21">
        <v>7931.24</v>
      </c>
      <c r="E5" s="23">
        <f>Отопление!F11</f>
        <v>0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v>30.3</v>
      </c>
      <c r="F6" s="24">
        <v>0.2</v>
      </c>
      <c r="G6" s="38">
        <v>0.61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595</v>
      </c>
      <c r="F7" s="23">
        <v>3.6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45</v>
      </c>
      <c r="E8" s="23">
        <v>888</v>
      </c>
      <c r="F8" s="23">
        <v>7.4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v>1483</v>
      </c>
      <c r="F9" s="23">
        <v>11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21610</v>
      </c>
      <c r="F10" s="18"/>
      <c r="G10" s="29">
        <v>5801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2020-06-23T06:40:21Z</cp:lastPrinted>
  <dcterms:created xsi:type="dcterms:W3CDTF">2015-09-15T11:53:49Z</dcterms:created>
  <dcterms:modified xsi:type="dcterms:W3CDTF">2020-08-03T15:19:18Z</dcterms:modified>
</cp:coreProperties>
</file>